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2022\Кузнецов\03\"/>
    </mc:Choice>
  </mc:AlternateContent>
  <bookViews>
    <workbookView xWindow="240" yWindow="1545" windowWidth="13125" windowHeight="9990"/>
  </bookViews>
  <sheets>
    <sheet name="01.01.2022" sheetId="3" r:id="rId1"/>
  </sheets>
  <externalReferences>
    <externalReference r:id="rId2"/>
  </externalReferences>
  <definedNames>
    <definedName name="_xlnm.Print_Area" localSheetId="0">'01.01.2022'!$A$1:$E$39</definedName>
  </definedNames>
  <calcPr calcId="162913"/>
</workbook>
</file>

<file path=xl/calcChain.xml><?xml version="1.0" encoding="utf-8"?>
<calcChain xmlns="http://schemas.openxmlformats.org/spreadsheetml/2006/main">
  <c r="C6" i="3" l="1"/>
  <c r="D18" i="3"/>
  <c r="D26" i="3" l="1" a="1"/>
  <c r="D26" i="3" s="1"/>
  <c r="C33" i="3" l="1"/>
  <c r="D8" i="3" l="1"/>
  <c r="D6" i="3" l="1"/>
  <c r="C8" i="3"/>
  <c r="E6" i="3" l="1"/>
  <c r="E42" i="3" s="1"/>
</calcChain>
</file>

<file path=xl/sharedStrings.xml><?xml version="1.0" encoding="utf-8"?>
<sst xmlns="http://schemas.openxmlformats.org/spreadsheetml/2006/main" count="47" uniqueCount="46">
  <si>
    <t>(наименование субъекта Российской Федерации)</t>
  </si>
  <si>
    <t>Всего доходы</t>
  </si>
  <si>
    <t>в том числе по источникам:</t>
  </si>
  <si>
    <t xml:space="preserve">Транспортный налог </t>
  </si>
  <si>
    <t>Доходы от эксплуатации и использования имущества автомобильных дорог, находящихся в собственности субъектов Российской Федерации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</si>
  <si>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осуществляющие перевозки опасных, тяжеловесных и (или) крупногабаритных грузов, зачисляемая в бюджеты субъектов Российской Федерации</t>
  </si>
  <si>
    <t>Факт</t>
  </si>
  <si>
    <t>Приложение 1</t>
  </si>
  <si>
    <t>Акцизы на нефтепродукт:</t>
  </si>
  <si>
    <t>Общие доходы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</si>
  <si>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</si>
  <si>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% выполнения</t>
  </si>
  <si>
    <t>Налог на имущество организаций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</si>
  <si>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</si>
  <si>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 xml:space="preserve"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</si>
  <si>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Плата за оказание услуг по присоединению объектов дорожного сервиса к автомобильным дорогам общего пользования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</si>
  <si>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судьями федеральных судов, должностными лицами федеральных государственных органов, учреждений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</si>
  <si>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</si>
  <si>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</si>
  <si>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Платежи, уплачиваемые в целях возмещения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</si>
  <si>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</si>
  <si>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
реализации национального проекта "Безопасные и качественные автомобильные дороги")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</si>
  <si>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</si>
  <si>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</si>
  <si>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
реализации национального проекта "Безопасные и качественные автомобильные дороги")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</si>
  <si>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</si>
  <si>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</si>
  <si>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</si>
  <si>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</si>
  <si>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</si>
  <si>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</si>
  <si>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</si>
  <si>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</si>
  <si>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</si>
  <si>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</si>
  <si>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Межбюджетные трансферты, передаваемые бюджетам субъектов Российской Федерации на финансовое обеспечение дорожной деятельности 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</si>
  <si>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</si>
  <si>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субъекта Российской Федерации по нормативам, действовавшим в 2019 году (доходы, направляемые на формирование дорожного фонда субъекта Российской Федерации)</t>
  </si>
  <si>
    <t>тыс.рублей</t>
  </si>
  <si>
    <t>Резервный фонд Правительства Новосибирской области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</si>
  <si>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государственным органом субъекта Российской Федерации, казенным учреждением субъекта Российской Федерации</t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</si>
  <si>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 для внедрения интеллектуальных транспортных систем)</t>
  </si>
  <si>
    <t>Обеспечение мероприятий по строительству и (или) реконструкции объектов инфраструктуры, за счет средств, поступивших от некоммерческой организации "Фонд развития моногородов"</t>
  </si>
  <si>
    <t>План</t>
  </si>
  <si>
    <t>Исполнение доходов дорожного фонда Новосибирской области в 2021 году по состоянию на  01.01.2022</t>
  </si>
  <si>
    <t>Прочие неналоговые доходы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</si>
</sst>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_-* #,##0.0_р_._-;\-* #,##0.0_р_._-;_-* &quot;-&quot;?_р_._-;_-@_-"/>
    <numFmt numFmtId="168" formatCode="#,##0.0;[Red]\-#,##0.0;0.0"/>
    <numFmt numFmtId="169" formatCode="_-* #,##0.0\ _₽_-;\-* #,##0.0\ _₽_-;_-* &quot;-&quot;?\ _₽_-;_-@_-"/>
    <numFmt numFmtId="170" formatCode="#,##0.0;[Red]\-#,##0.0"/>
  </numFmts>
  <fonts count="3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3" fillId="0" borderId="0"/>
    <xf numFmtId="164" fontId="20" fillId="0" borderId="0" applyFont="0" applyFill="0" applyBorder="0" applyAlignment="0" applyProtection="0"/>
    <xf numFmtId="0" fontId="12" fillId="0" borderId="0"/>
    <xf numFmtId="0" fontId="21" fillId="0" borderId="0"/>
    <xf numFmtId="0" fontId="11" fillId="0" borderId="0"/>
    <xf numFmtId="0" fontId="10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24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42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4" fontId="0" fillId="0" borderId="0" xfId="0" applyNumberFormat="1"/>
    <xf numFmtId="0" fontId="0" fillId="0" borderId="0" xfId="0" applyBorder="1"/>
    <xf numFmtId="169" fontId="0" fillId="0" borderId="0" xfId="0" applyNumberFormat="1"/>
    <xf numFmtId="0" fontId="0" fillId="0" borderId="1" xfId="0" applyBorder="1"/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165" fontId="27" fillId="2" borderId="1" xfId="0" applyNumberFormat="1" applyFont="1" applyFill="1" applyBorder="1" applyAlignment="1">
      <alignment horizontal="center" vertical="center"/>
    </xf>
    <xf numFmtId="165" fontId="27" fillId="2" borderId="1" xfId="4" applyNumberFormat="1" applyFont="1" applyFill="1" applyBorder="1" applyAlignment="1" applyProtection="1">
      <alignment horizontal="center" vertical="center"/>
      <protection hidden="1"/>
    </xf>
    <xf numFmtId="168" fontId="27" fillId="2" borderId="1" xfId="1" applyNumberFormat="1" applyFont="1" applyFill="1" applyBorder="1" applyAlignment="1" applyProtection="1">
      <alignment horizontal="center" vertical="center"/>
      <protection hidden="1"/>
    </xf>
    <xf numFmtId="165" fontId="27" fillId="2" borderId="1" xfId="2" applyNumberFormat="1" applyFont="1" applyFill="1" applyBorder="1" applyAlignment="1">
      <alignment horizontal="center" vertical="center"/>
    </xf>
    <xf numFmtId="165" fontId="28" fillId="0" borderId="0" xfId="0" applyNumberFormat="1" applyFont="1"/>
    <xf numFmtId="170" fontId="26" fillId="2" borderId="1" xfId="4" applyNumberFormat="1" applyFont="1" applyFill="1" applyBorder="1" applyAlignment="1" applyProtection="1">
      <alignment horizontal="center" vertical="center"/>
      <protection hidden="1"/>
    </xf>
    <xf numFmtId="49" fontId="19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/>
    </xf>
    <xf numFmtId="170" fontId="27" fillId="2" borderId="1" xfId="4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26" fillId="0" borderId="1" xfId="1" applyNumberFormat="1" applyFont="1" applyFill="1" applyBorder="1" applyAlignment="1" applyProtection="1">
      <alignment horizontal="left" vertical="center" wrapText="1"/>
      <protection hidden="1"/>
    </xf>
    <xf numFmtId="4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6" fillId="2" borderId="1" xfId="0" applyFont="1" applyFill="1" applyBorder="1"/>
    <xf numFmtId="0" fontId="25" fillId="2" borderId="1" xfId="0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7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/>
    <xf numFmtId="165" fontId="26" fillId="2" borderId="1" xfId="0" applyNumberFormat="1" applyFont="1" applyFill="1" applyBorder="1" applyAlignment="1">
      <alignment horizontal="center" vertical="center"/>
    </xf>
    <xf numFmtId="165" fontId="0" fillId="2" borderId="0" xfId="0" applyNumberFormat="1" applyFill="1"/>
    <xf numFmtId="169" fontId="0" fillId="2" borderId="0" xfId="0" applyNumberFormat="1" applyFill="1"/>
    <xf numFmtId="0" fontId="0" fillId="2" borderId="0" xfId="0" applyFill="1"/>
    <xf numFmtId="0" fontId="16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0">
    <cellStyle name="Обычный" xfId="0" builtinId="0"/>
    <cellStyle name="Обычный 10" xfId="14"/>
    <cellStyle name="Обычный 11" xfId="15"/>
    <cellStyle name="Обычный 12" xfId="16"/>
    <cellStyle name="Обычный 13" xfId="17"/>
    <cellStyle name="Обычный 14" xfId="19"/>
    <cellStyle name="Обычный 2" xfId="1"/>
    <cellStyle name="Обычный 2 2" xfId="4"/>
    <cellStyle name="Обычный 2 3" xfId="8"/>
    <cellStyle name="Обычный 2 4" xfId="10"/>
    <cellStyle name="Обычный 2 5" xfId="12"/>
    <cellStyle name="Обычный 2 6" xfId="18"/>
    <cellStyle name="Обычный 3" xfId="3"/>
    <cellStyle name="Обычный 4" xfId="5"/>
    <cellStyle name="Обычный 5" xfId="6"/>
    <cellStyle name="Обычный 6" xfId="7"/>
    <cellStyle name="Обычный 7" xfId="9"/>
    <cellStyle name="Обычный 8" xfId="11"/>
    <cellStyle name="Обычный 9" xfId="1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Новый_18!R23C15" advise="1">
            <x14:values>
              <value>
                <val>0</val>
              </value>
            </x14:values>
          </x14:oleItem>
        </mc:Choice>
        <mc:Fallback>
          <oleItem name="!Новый_18!R23C1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="90" zoomScaleNormal="75" zoomScaleSheetLayoutView="90" workbookViewId="0">
      <selection activeCell="D38" sqref="D38"/>
    </sheetView>
  </sheetViews>
  <sheetFormatPr defaultRowHeight="15.75" x14ac:dyDescent="0.25"/>
  <cols>
    <col min="1" max="1" width="7" customWidth="1"/>
    <col min="2" max="2" width="85.625" customWidth="1"/>
    <col min="3" max="3" width="24" customWidth="1"/>
    <col min="4" max="4" width="24" style="36" customWidth="1"/>
    <col min="5" max="5" width="15.25" style="7" hidden="1" customWidth="1"/>
    <col min="6" max="6" width="18" customWidth="1"/>
    <col min="7" max="7" width="16.875" customWidth="1"/>
    <col min="8" max="8" width="9.625" bestFit="1" customWidth="1"/>
  </cols>
  <sheetData>
    <row r="1" spans="1:8" ht="17.25" customHeight="1" x14ac:dyDescent="0.25">
      <c r="A1" s="25"/>
      <c r="B1" s="25"/>
      <c r="C1" s="26"/>
      <c r="D1" s="26" t="s">
        <v>7</v>
      </c>
      <c r="E1" s="25"/>
    </row>
    <row r="2" spans="1:8" ht="37.5" customHeight="1" x14ac:dyDescent="0.25">
      <c r="A2" s="40" t="s">
        <v>44</v>
      </c>
      <c r="B2" s="40"/>
      <c r="C2" s="40"/>
      <c r="D2" s="40"/>
      <c r="E2" s="40"/>
      <c r="G2" s="4"/>
    </row>
    <row r="3" spans="1:8" s="1" customFormat="1" ht="0.75" hidden="1" customHeight="1" x14ac:dyDescent="0.2">
      <c r="A3" s="37" t="s">
        <v>0</v>
      </c>
      <c r="B3" s="37"/>
      <c r="C3" s="37"/>
      <c r="D3" s="37"/>
      <c r="E3" s="27"/>
    </row>
    <row r="4" spans="1:8" s="5" customFormat="1" ht="15.75" customHeight="1" x14ac:dyDescent="0.25">
      <c r="A4" s="25"/>
      <c r="B4" s="25"/>
      <c r="C4" s="26"/>
      <c r="D4" s="26" t="s">
        <v>38</v>
      </c>
      <c r="E4" s="25"/>
    </row>
    <row r="5" spans="1:8" ht="20.45" customHeight="1" x14ac:dyDescent="0.25">
      <c r="A5" s="38"/>
      <c r="B5" s="39" t="s">
        <v>1</v>
      </c>
      <c r="C5" s="8" t="s">
        <v>43</v>
      </c>
      <c r="D5" s="8" t="s">
        <v>6</v>
      </c>
      <c r="E5" s="28" t="s">
        <v>11</v>
      </c>
      <c r="G5" s="4"/>
    </row>
    <row r="6" spans="1:8" ht="18" customHeight="1" x14ac:dyDescent="0.25">
      <c r="A6" s="38"/>
      <c r="B6" s="39"/>
      <c r="C6" s="20">
        <f>C8+C17+C18+C19+C20+C21+C22+C23+C24+C25+C26+C27+C28+C29+C30+C32+C33+C34+C35+C36+C37+C31</f>
        <v>28920296.699999996</v>
      </c>
      <c r="D6" s="20">
        <f>D8+D17+D18+D19+D20+D21+D22+D23+D24+D25+D26+D27+D28+D29+D30+D32+D33+D34+D35+D36+D37+D31</f>
        <v>29483542.241999999</v>
      </c>
      <c r="E6" s="29" t="e">
        <f>#REF!*100/C6</f>
        <v>#REF!</v>
      </c>
      <c r="F6" s="17"/>
      <c r="G6" s="3"/>
    </row>
    <row r="7" spans="1:8" ht="18.75" x14ac:dyDescent="0.25">
      <c r="A7" s="9"/>
      <c r="B7" s="10" t="s">
        <v>2</v>
      </c>
      <c r="C7" s="13"/>
      <c r="D7" s="13"/>
      <c r="E7" s="28"/>
      <c r="F7" s="17"/>
      <c r="G7" s="4"/>
    </row>
    <row r="8" spans="1:8" ht="18.75" x14ac:dyDescent="0.25">
      <c r="A8" s="9">
        <v>1</v>
      </c>
      <c r="B8" s="10" t="s">
        <v>8</v>
      </c>
      <c r="C8" s="13">
        <f>C9+C10+C11+C12+C13+C14+C15+C16</f>
        <v>9726261.3999999985</v>
      </c>
      <c r="D8" s="13">
        <f>D9+D10+D11+D12+D13+D14+D15+D16</f>
        <v>9913245.3999999985</v>
      </c>
      <c r="E8" s="30"/>
      <c r="F8" s="17"/>
      <c r="G8" s="3"/>
      <c r="H8" s="3"/>
    </row>
    <row r="9" spans="1:8" ht="54.75" customHeight="1" x14ac:dyDescent="0.25">
      <c r="A9" s="19" t="s">
        <v>27</v>
      </c>
      <c r="B9" s="12" t="s">
        <v>20</v>
      </c>
      <c r="C9" s="14">
        <v>2918389</v>
      </c>
      <c r="D9" s="14">
        <v>2990660.2</v>
      </c>
      <c r="E9" s="25"/>
      <c r="F9" s="17"/>
    </row>
    <row r="10" spans="1:8" ht="96.75" customHeight="1" x14ac:dyDescent="0.25">
      <c r="A10" s="19" t="s">
        <v>28</v>
      </c>
      <c r="B10" s="12" t="s">
        <v>21</v>
      </c>
      <c r="C10" s="14">
        <v>1547561.1</v>
      </c>
      <c r="D10" s="14">
        <v>1585884.6</v>
      </c>
      <c r="E10" s="31"/>
      <c r="F10" s="17"/>
      <c r="G10" s="6"/>
    </row>
    <row r="11" spans="1:8" ht="60.75" customHeight="1" x14ac:dyDescent="0.25">
      <c r="A11" s="19" t="s">
        <v>29</v>
      </c>
      <c r="B11" s="12" t="s">
        <v>22</v>
      </c>
      <c r="C11" s="14">
        <v>16631.3</v>
      </c>
      <c r="D11" s="14">
        <v>21032.5</v>
      </c>
      <c r="E11" s="25"/>
      <c r="F11" s="17"/>
    </row>
    <row r="12" spans="1:8" ht="96" customHeight="1" x14ac:dyDescent="0.25">
      <c r="A12" s="19" t="s">
        <v>30</v>
      </c>
      <c r="B12" s="12" t="s">
        <v>21</v>
      </c>
      <c r="C12" s="14">
        <v>8819.2999999999993</v>
      </c>
      <c r="D12" s="14">
        <v>11153.1</v>
      </c>
      <c r="E12" s="25"/>
      <c r="F12" s="17"/>
    </row>
    <row r="13" spans="1:8" ht="54.75" customHeight="1" x14ac:dyDescent="0.25">
      <c r="A13" s="19" t="s">
        <v>31</v>
      </c>
      <c r="B13" s="12" t="s">
        <v>23</v>
      </c>
      <c r="C13" s="14">
        <v>3838971.1</v>
      </c>
      <c r="D13" s="14">
        <v>3976355.3</v>
      </c>
      <c r="E13" s="25"/>
      <c r="F13" s="17"/>
    </row>
    <row r="14" spans="1:8" ht="92.25" customHeight="1" x14ac:dyDescent="0.25">
      <c r="A14" s="19" t="s">
        <v>32</v>
      </c>
      <c r="B14" s="12" t="s">
        <v>24</v>
      </c>
      <c r="C14" s="14">
        <v>2035726.2</v>
      </c>
      <c r="D14" s="14">
        <v>2108578</v>
      </c>
      <c r="E14" s="25"/>
      <c r="F14" s="17"/>
    </row>
    <row r="15" spans="1:8" ht="68.25" customHeight="1" x14ac:dyDescent="0.25">
      <c r="A15" s="19" t="s">
        <v>33</v>
      </c>
      <c r="B15" s="12" t="s">
        <v>25</v>
      </c>
      <c r="C15" s="14">
        <v>-418117.6</v>
      </c>
      <c r="D15" s="14">
        <v>-509984.3</v>
      </c>
      <c r="E15" s="25"/>
      <c r="F15" s="17"/>
    </row>
    <row r="16" spans="1:8" ht="96.75" customHeight="1" x14ac:dyDescent="0.25">
      <c r="A16" s="19" t="s">
        <v>34</v>
      </c>
      <c r="B16" s="12" t="s">
        <v>26</v>
      </c>
      <c r="C16" s="14">
        <v>-221719</v>
      </c>
      <c r="D16" s="14">
        <v>-270434</v>
      </c>
      <c r="E16" s="25"/>
      <c r="F16" s="17"/>
      <c r="G16" s="4"/>
    </row>
    <row r="17" spans="1:7" ht="25.5" customHeight="1" x14ac:dyDescent="0.25">
      <c r="A17" s="11">
        <v>2</v>
      </c>
      <c r="B17" s="12" t="s">
        <v>3</v>
      </c>
      <c r="C17" s="15">
        <v>2243775</v>
      </c>
      <c r="D17" s="15">
        <v>2138365.2000000002</v>
      </c>
      <c r="E17" s="25"/>
      <c r="F17" s="17"/>
    </row>
    <row r="18" spans="1:7" ht="30.75" customHeight="1" x14ac:dyDescent="0.25">
      <c r="A18" s="11">
        <v>3</v>
      </c>
      <c r="B18" s="12" t="s">
        <v>12</v>
      </c>
      <c r="C18" s="18">
        <v>620588.6</v>
      </c>
      <c r="D18" s="21">
        <f>359000.74+259767.702</f>
        <v>618768.44200000004</v>
      </c>
      <c r="E18" s="25"/>
      <c r="F18" s="17"/>
    </row>
    <row r="19" spans="1:7" ht="41.25" customHeight="1" x14ac:dyDescent="0.25">
      <c r="A19" s="11">
        <v>4</v>
      </c>
      <c r="B19" s="12" t="s">
        <v>4</v>
      </c>
      <c r="C19" s="16">
        <v>0</v>
      </c>
      <c r="D19" s="16"/>
      <c r="E19" s="25"/>
      <c r="F19" s="17"/>
      <c r="G19" s="3"/>
    </row>
    <row r="20" spans="1:7" ht="75" customHeight="1" x14ac:dyDescent="0.25">
      <c r="A20" s="11">
        <v>5</v>
      </c>
      <c r="B20" s="12" t="s">
        <v>5</v>
      </c>
      <c r="C20" s="16">
        <v>4267.2</v>
      </c>
      <c r="D20" s="16">
        <v>3989.1</v>
      </c>
      <c r="E20" s="25"/>
      <c r="F20" s="17"/>
    </row>
    <row r="21" spans="1:7" ht="34.15" customHeight="1" x14ac:dyDescent="0.25">
      <c r="A21" s="11">
        <v>6</v>
      </c>
      <c r="B21" s="12" t="s">
        <v>45</v>
      </c>
      <c r="C21" s="16">
        <v>202.1</v>
      </c>
      <c r="D21" s="16">
        <v>4688.3</v>
      </c>
      <c r="E21" s="25"/>
      <c r="F21" s="17"/>
    </row>
    <row r="22" spans="1:7" ht="95.25" customHeight="1" x14ac:dyDescent="0.25">
      <c r="A22" s="11">
        <v>7</v>
      </c>
      <c r="B22" s="12" t="s">
        <v>10</v>
      </c>
      <c r="C22" s="16">
        <v>5.6</v>
      </c>
      <c r="D22" s="16">
        <v>138.69999999999999</v>
      </c>
      <c r="E22" s="25"/>
      <c r="F22" s="17"/>
    </row>
    <row r="23" spans="1:7" ht="57.75" customHeight="1" x14ac:dyDescent="0.25">
      <c r="A23" s="11">
        <v>8</v>
      </c>
      <c r="B23" s="12" t="s">
        <v>13</v>
      </c>
      <c r="C23" s="16">
        <v>31381.5</v>
      </c>
      <c r="D23" s="16">
        <v>59509.599999999999</v>
      </c>
      <c r="E23" s="25"/>
      <c r="F23" s="17"/>
    </row>
    <row r="24" spans="1:7" ht="50.25" customHeight="1" x14ac:dyDescent="0.25">
      <c r="A24" s="11">
        <v>9</v>
      </c>
      <c r="B24" s="12" t="s">
        <v>19</v>
      </c>
      <c r="C24" s="16">
        <v>14305.7</v>
      </c>
      <c r="D24" s="16">
        <v>13730.7</v>
      </c>
      <c r="E24" s="25"/>
      <c r="F24" s="17"/>
    </row>
    <row r="25" spans="1:7" ht="80.25" customHeight="1" x14ac:dyDescent="0.25">
      <c r="A25" s="11">
        <v>10</v>
      </c>
      <c r="B25" s="12" t="s">
        <v>16</v>
      </c>
      <c r="C25" s="16">
        <v>981062.5</v>
      </c>
      <c r="D25" s="16">
        <v>1346541.1</v>
      </c>
      <c r="E25" s="25"/>
      <c r="F25" s="17"/>
    </row>
    <row r="26" spans="1:7" ht="72" customHeight="1" x14ac:dyDescent="0.25">
      <c r="A26" s="11">
        <v>11</v>
      </c>
      <c r="B26" s="12" t="s">
        <v>17</v>
      </c>
      <c r="C26" s="16">
        <v>0</v>
      </c>
      <c r="D26" s="16">
        <f t="array" ref="D26">[1]!'!Новый_18!R23C15'</f>
        <v>0</v>
      </c>
      <c r="E26" s="25"/>
      <c r="F26" s="17"/>
    </row>
    <row r="27" spans="1:7" ht="68.25" customHeight="1" x14ac:dyDescent="0.25">
      <c r="A27" s="11">
        <v>12</v>
      </c>
      <c r="B27" s="12" t="s">
        <v>18</v>
      </c>
      <c r="C27" s="16">
        <v>1</v>
      </c>
      <c r="D27" s="16">
        <v>0</v>
      </c>
      <c r="E27" s="25"/>
      <c r="F27" s="17"/>
    </row>
    <row r="28" spans="1:7" ht="68.25" customHeight="1" x14ac:dyDescent="0.25">
      <c r="A28" s="11">
        <v>13</v>
      </c>
      <c r="B28" s="12" t="s">
        <v>36</v>
      </c>
      <c r="C28" s="16">
        <v>105210</v>
      </c>
      <c r="D28" s="16">
        <v>223548.3</v>
      </c>
      <c r="E28" s="25"/>
      <c r="F28" s="17"/>
    </row>
    <row r="29" spans="1:7" ht="68.25" customHeight="1" x14ac:dyDescent="0.25">
      <c r="A29" s="11">
        <v>14</v>
      </c>
      <c r="B29" s="12" t="s">
        <v>37</v>
      </c>
      <c r="C29" s="16">
        <v>-2203.1</v>
      </c>
      <c r="D29" s="16">
        <v>27742</v>
      </c>
      <c r="E29" s="25"/>
      <c r="F29" s="17"/>
    </row>
    <row r="30" spans="1:7" ht="39" customHeight="1" x14ac:dyDescent="0.25">
      <c r="A30" s="11">
        <v>15</v>
      </c>
      <c r="B30" s="12" t="s">
        <v>15</v>
      </c>
      <c r="C30" s="16">
        <v>40.299999999999997</v>
      </c>
      <c r="D30" s="16">
        <v>40.299999999999997</v>
      </c>
      <c r="E30" s="25"/>
      <c r="F30" s="17"/>
    </row>
    <row r="31" spans="1:7" ht="76.5" customHeight="1" x14ac:dyDescent="0.25">
      <c r="A31" s="11">
        <v>16</v>
      </c>
      <c r="B31" s="12" t="s">
        <v>40</v>
      </c>
      <c r="C31" s="16">
        <v>35953.4</v>
      </c>
      <c r="D31" s="16">
        <v>53789.599999999999</v>
      </c>
      <c r="E31" s="25"/>
      <c r="F31" s="17"/>
    </row>
    <row r="32" spans="1:7" ht="70.5" customHeight="1" x14ac:dyDescent="0.25">
      <c r="A32" s="11">
        <v>17</v>
      </c>
      <c r="B32" s="12" t="s">
        <v>41</v>
      </c>
      <c r="C32" s="16">
        <v>80000</v>
      </c>
      <c r="D32" s="16">
        <v>0</v>
      </c>
      <c r="E32" s="25"/>
      <c r="F32" s="17"/>
    </row>
    <row r="33" spans="1:7" ht="62.25" customHeight="1" x14ac:dyDescent="0.25">
      <c r="A33" s="11">
        <v>18</v>
      </c>
      <c r="B33" s="12" t="s">
        <v>35</v>
      </c>
      <c r="C33" s="16">
        <f>7101500+1500000+1900000+600000</f>
        <v>11101500</v>
      </c>
      <c r="D33" s="16">
        <v>11101500</v>
      </c>
      <c r="E33" s="25"/>
      <c r="F33" s="17"/>
      <c r="G33" s="3"/>
    </row>
    <row r="34" spans="1:7" ht="56.25" customHeight="1" x14ac:dyDescent="0.25">
      <c r="A34" s="11">
        <v>19</v>
      </c>
      <c r="B34" s="12" t="s">
        <v>14</v>
      </c>
      <c r="C34" s="16">
        <v>2000000</v>
      </c>
      <c r="D34" s="16">
        <v>2000000</v>
      </c>
      <c r="E34" s="25"/>
      <c r="F34" s="17"/>
      <c r="G34" s="3"/>
    </row>
    <row r="35" spans="1:7" ht="42" customHeight="1" x14ac:dyDescent="0.25">
      <c r="A35" s="11">
        <v>20</v>
      </c>
      <c r="B35" s="12" t="s">
        <v>42</v>
      </c>
      <c r="C35" s="16">
        <v>0</v>
      </c>
      <c r="D35" s="16">
        <v>0</v>
      </c>
      <c r="E35" s="25"/>
      <c r="F35" s="17"/>
      <c r="G35" s="3"/>
    </row>
    <row r="36" spans="1:7" ht="31.15" customHeight="1" x14ac:dyDescent="0.25">
      <c r="A36" s="11">
        <v>21</v>
      </c>
      <c r="B36" s="12" t="s">
        <v>9</v>
      </c>
      <c r="C36" s="16">
        <v>1977945.5</v>
      </c>
      <c r="D36" s="33">
        <v>1977945.5</v>
      </c>
      <c r="E36" s="32"/>
      <c r="F36" s="17"/>
      <c r="G36" s="3"/>
    </row>
    <row r="37" spans="1:7" ht="37.5" hidden="1" customHeight="1" x14ac:dyDescent="0.25">
      <c r="A37" s="22">
        <v>21</v>
      </c>
      <c r="B37" s="23" t="s">
        <v>39</v>
      </c>
      <c r="C37" s="24">
        <v>0</v>
      </c>
      <c r="D37" s="24">
        <v>0</v>
      </c>
      <c r="F37" s="3"/>
      <c r="G37" s="3"/>
    </row>
    <row r="38" spans="1:7" x14ac:dyDescent="0.25">
      <c r="A38" s="2"/>
      <c r="B38" s="2"/>
      <c r="C38" s="3"/>
      <c r="D38" s="34"/>
      <c r="F38" s="3"/>
      <c r="G38" s="3"/>
    </row>
    <row r="39" spans="1:7" ht="26.25" customHeight="1" x14ac:dyDescent="0.25">
      <c r="A39" s="41"/>
      <c r="B39" s="41"/>
      <c r="C39" s="41"/>
      <c r="D39" s="41"/>
      <c r="E39" s="3"/>
      <c r="F39" s="3"/>
      <c r="G39" s="3"/>
    </row>
    <row r="40" spans="1:7" x14ac:dyDescent="0.25">
      <c r="A40" s="2"/>
      <c r="B40" s="2"/>
      <c r="C40" s="3"/>
      <c r="D40" s="34"/>
      <c r="F40" s="3"/>
    </row>
    <row r="41" spans="1:7" x14ac:dyDescent="0.25">
      <c r="A41" s="2"/>
      <c r="B41" s="2"/>
      <c r="C41" s="6"/>
      <c r="D41" s="35"/>
      <c r="G41" s="3"/>
    </row>
    <row r="42" spans="1:7" x14ac:dyDescent="0.25">
      <c r="A42" s="2"/>
      <c r="B42" s="2"/>
      <c r="C42" s="6"/>
      <c r="D42" s="35"/>
      <c r="E42" s="6" t="e">
        <f>E6-E36</f>
        <v>#REF!</v>
      </c>
    </row>
    <row r="43" spans="1:7" x14ac:dyDescent="0.25">
      <c r="A43" s="2"/>
      <c r="B43" s="2"/>
      <c r="C43" s="6"/>
    </row>
    <row r="44" spans="1:7" x14ac:dyDescent="0.25">
      <c r="A44" s="2"/>
      <c r="B44" s="2"/>
      <c r="C44" s="6"/>
      <c r="D44" s="35"/>
    </row>
    <row r="45" spans="1:7" x14ac:dyDescent="0.25">
      <c r="A45" s="2"/>
      <c r="B45" s="2"/>
      <c r="C45" s="6"/>
    </row>
    <row r="46" spans="1:7" x14ac:dyDescent="0.25">
      <c r="A46" s="2"/>
      <c r="B46" s="2"/>
    </row>
    <row r="47" spans="1:7" x14ac:dyDescent="0.25">
      <c r="A47" s="2"/>
      <c r="B47" s="2"/>
    </row>
    <row r="48" spans="1:7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</sheetData>
  <mergeCells count="5">
    <mergeCell ref="A3:D3"/>
    <mergeCell ref="A5:A6"/>
    <mergeCell ref="B5:B6"/>
    <mergeCell ref="A2:E2"/>
    <mergeCell ref="A39:D39"/>
  </mergeCells>
  <pageMargins left="0.98425196850393704" right="0.59055118110236227" top="0.78740157480314965" bottom="0.19685039370078741" header="0.51181102362204722" footer="0.19685039370078741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01.01.2022</vt:lpstr>
      <vt:lpstr>'01.01.2022'!Область_печати</vt:lpstr>
    </vt:vector>
  </TitlesOfParts>
  <Company>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maaa</dc:creator>
  <cp:lastModifiedBy>Денис</cp:lastModifiedBy>
  <cp:lastPrinted>2022-01-11T09:18:37Z</cp:lastPrinted>
  <dcterms:created xsi:type="dcterms:W3CDTF">2012-01-16T03:18:50Z</dcterms:created>
  <dcterms:modified xsi:type="dcterms:W3CDTF">2022-03-24T04:38:49Z</dcterms:modified>
</cp:coreProperties>
</file>